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2 - Verifiche ispettive asset minori Geotecnica\2_Doc. da pubblicare\"/>
    </mc:Choice>
  </mc:AlternateContent>
  <xr:revisionPtr revIDLastSave="0" documentId="13_ncr:1_{02E7826F-90DD-4590-B9EA-215CB6C983F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Foglio1!$A$1:$P$32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0" i="1" l="1"/>
  <c r="L18" i="1"/>
  <c r="M12" i="1" l="1"/>
  <c r="O10" i="1" l="1"/>
  <c r="P10" i="1" s="1"/>
  <c r="O13" i="1" l="1"/>
  <c r="P13" i="1" s="1"/>
  <c r="O11" i="1" l="1"/>
  <c r="P11" i="1" s="1"/>
  <c r="O12" i="1"/>
  <c r="P12" i="1" s="1"/>
  <c r="L22" i="1" l="1"/>
  <c r="L27" i="1"/>
  <c r="L23" i="1" l="1"/>
</calcChain>
</file>

<file path=xl/sharedStrings.xml><?xml version="1.0" encoding="utf-8"?>
<sst xmlns="http://schemas.openxmlformats.org/spreadsheetml/2006/main" count="61" uniqueCount="54">
  <si>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</si>
  <si>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</si>
  <si>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</si>
  <si>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</si>
  <si>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</si>
  <si>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</si>
  <si>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</si>
  <si>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</si>
  <si>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</si>
  <si>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</si>
  <si>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</si>
  <si>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</si>
  <si>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</si>
  <si>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</si>
  <si>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</si>
  <si>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</si>
  <si>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</si>
  <si>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</si>
  <si>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</si>
  <si>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</si>
  <si>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</si>
  <si>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</si>
  <si>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</si>
  <si>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</si>
  <si>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</si>
  <si>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</si>
  <si>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a</t>
  </si>
  <si>
    <t>b</t>
  </si>
  <si>
    <t>c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</si>
  <si>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</si>
  <si>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</si>
  <si>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</si>
  <si>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</si>
  <si>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</si>
  <si>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</si>
  <si>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t>Lotto n.:</t>
  </si>
  <si>
    <t>Schema di Offerta Economica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</si>
  <si>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dei siti di interesse geotecnico e strutture di sostegno e presidio della rete in gestione ad Autostrade per l’Italia s.p.a. ricadente nel territorio nazionale</t>
    </r>
  </si>
  <si>
    <r>
      <rPr>
        <b/>
        <sz val="10"/>
        <rFont val="Century Gothic"/>
        <family val="2"/>
      </rPr>
      <t xml:space="preserve">Servizi di ingegneria programmati
Il Servizio riguarda i siti di interesse geotecnico, strutture di sostegno e opere di presidio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</si>
  <si>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SITI DI INTERESSE GEOTECNICO</t>
  </si>
  <si>
    <t xml:space="preserve">STRUTTURE DI SOSTEGNO </t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</si>
  <si>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di nuova realizzazione o per opere esistenti modificate, come descritto al paragrafo 1.4 del CSA.</t>
    </r>
  </si>
  <si>
    <t>e</t>
  </si>
  <si>
    <r>
      <t xml:space="preserve">Servizi opzionali a supporto delle ispezioni
</t>
    </r>
    <r>
      <rPr>
        <sz val="10"/>
        <rFont val="Century Gothic"/>
        <family val="2"/>
      </rPr>
      <t>La Committente, laddove ne ravvisi la necessità, anche a seguito di indicazione da parte dell’Appaltatore durante l’espletamento del Servizio può richiedere l’esecuzione di prove strumentali e verifiche di carattere specialistico a carattere straordinario. Tali attività possono ricomprendere letture sulla strumentazione di monitoraggio geotecnico già esistente (inclinometri e piezometri). Si rimanda al paragrafo 1.5 del CSA</t>
    </r>
  </si>
  <si>
    <t>Importo stimato</t>
  </si>
  <si>
    <t>Ribasso % offerto</t>
  </si>
  <si>
    <t>Importo offerto</t>
  </si>
  <si>
    <t>Oneri per la sicurezza non soggetti a ribasso (vedi DUVRI)</t>
  </si>
  <si>
    <t>Siti di interesse geotecnico e strutture di sostegno</t>
  </si>
  <si>
    <t>Importo a base di gara triennale al netto degli oneri per la sicurezza</t>
  </si>
  <si>
    <t>Importo triennale offerto al netto degli oneri per la sicurezza</t>
  </si>
  <si>
    <r>
      <t xml:space="preserve">Servizi opzionali a supporto delle ispezioni
</t>
    </r>
    <r>
      <rPr>
        <i/>
        <sz val="10"/>
        <color theme="1"/>
        <rFont val="Century Gothic"/>
        <family val="2"/>
      </rPr>
      <t>(il ribasso verrà applicato sul listino allegato al CSA “Elenco prezzi ANAS 2019”)</t>
    </r>
  </si>
  <si>
    <t>Totale importo triennale offerto comprensivo degli oneri per la sicurezza</t>
  </si>
  <si>
    <t>8358282082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</si>
</sst>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[$€-2]\ #,##0;[Red]\-[$€-2]\ #,##0"/>
    <numFmt numFmtId="166" formatCode="[$€-2]\ #,##0.00;[Red]\-[$€-2]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4" fillId="0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/>
    <xf numFmtId="3" fontId="12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/>
    <xf numFmtId="0" fontId="6" fillId="0" borderId="1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 vertical="center"/>
    </xf>
    <xf numFmtId="0" fontId="6" fillId="0" borderId="14" xfId="0" applyFont="1" applyBorder="1"/>
    <xf numFmtId="0" fontId="6" fillId="0" borderId="15" xfId="0" applyFont="1" applyBorder="1"/>
    <xf numFmtId="0" fontId="6" fillId="0" borderId="1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4" fontId="0" fillId="0" borderId="0" xfId="1" applyFont="1"/>
    <xf numFmtId="44" fontId="3" fillId="0" borderId="0" xfId="1" applyFont="1"/>
    <xf numFmtId="9" fontId="3" fillId="0" borderId="0" xfId="3" applyFont="1"/>
    <xf numFmtId="164" fontId="12" fillId="2" borderId="1" xfId="0" applyNumberFormat="1" applyFont="1" applyFill="1" applyBorder="1" applyAlignment="1" applyProtection="1">
      <alignment horizontal="center" vertical="center"/>
      <protection locked="0"/>
    </xf>
    <xf numFmtId="9" fontId="17" fillId="2" borderId="8" xfId="3" applyFont="1" applyFill="1" applyBorder="1" applyAlignment="1" applyProtection="1">
      <alignment horizontal="center" vertical="center" wrapText="1"/>
      <protection locked="0"/>
    </xf>
    <xf numFmtId="9" fontId="6" fillId="0" borderId="11" xfId="3" applyFont="1" applyBorder="1" applyAlignment="1" applyProtection="1">
      <alignment horizontal="right" vertical="center"/>
      <protection locked="0"/>
    </xf>
    <xf numFmtId="9" fontId="6" fillId="0" borderId="13" xfId="3" applyFont="1" applyBorder="1" applyAlignment="1" applyProtection="1">
      <alignment horizontal="right" vertical="center"/>
      <protection locked="0"/>
    </xf>
    <xf numFmtId="9" fontId="6" fillId="0" borderId="16" xfId="3" applyFont="1" applyBorder="1" applyAlignment="1" applyProtection="1">
      <alignment horizontal="right" vertical="center"/>
      <protection locked="0"/>
    </xf>
    <xf numFmtId="166" fontId="0" fillId="0" borderId="0" xfId="0" applyNumberFormat="1"/>
    <xf numFmtId="0" fontId="14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65" fontId="17" fillId="0" borderId="8" xfId="0" applyNumberFormat="1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66" fontId="19" fillId="5" borderId="1" xfId="3" applyNumberFormat="1" applyFont="1" applyFill="1" applyBorder="1" applyAlignment="1">
      <alignment horizontal="center" vertical="center"/>
    </xf>
    <xf numFmtId="9" fontId="19" fillId="5" borderId="1" xfId="3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166" fontId="15" fillId="5" borderId="1" xfId="0" applyNumberFormat="1" applyFont="1" applyFill="1" applyBorder="1" applyAlignment="1">
      <alignment horizontal="center" vertical="center"/>
    </xf>
  </cellXfs>
  <cellStyles count="4">
    <cellStyle name="Normale" xfId="0" builtinId="0"/>
    <cellStyle name="Percentuale" xfId="3" builtinId="5"/>
    <cellStyle name="Titolo" xfId="2" builtinId="1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zoomScale="60" zoomScaleNormal="60" zoomScaleSheetLayoutView="90" workbookViewId="0">
      <selection activeCell="L25" sqref="L25:M25"/>
    </sheetView>
  </sheetViews>
  <sheetFormatPr defaultColWidth="9.1796875" defaultRowHeight="12.5" x14ac:dyDescent="0.25"/>
  <cols>
    <col min="1" max="1" width="16.26953125" style="1" customWidth="1"/>
    <col min="2" max="2" width="12.08984375" style="1" customWidth="1"/>
    <col min="3" max="9" width="9.1796875" style="1"/>
    <col min="10" max="10" width="15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6384" width="9.1796875" style="1"/>
  </cols>
  <sheetData>
    <row r="1" spans="1:16" ht="38.25" customHeight="1" x14ac:dyDescent="0.25">
      <c r="A1" s="58" t="s">
        <v>36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48.75" customHeight="1" x14ac:dyDescent="0.25">
      <c r="A2" s="59" t="s">
        <v>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x14ac:dyDescent="0.25">
      <c r="A3" s="1" t="s">
        <v>35</v>
      </c>
      <c r="B3" s="2">
        <v>4</v>
      </c>
    </row>
    <row r="4" spans="1:16" x14ac:dyDescent="0.25">
      <c r="A4" s="1" t="s">
        <v>1</v>
      </c>
      <c r="B4" s="2" t="s">
        <v>53</v>
      </c>
    </row>
    <row r="6" spans="1:16" ht="72.75" customHeight="1" x14ac:dyDescent="0.25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 ht="24.75" customHeight="1" x14ac:dyDescent="0.25">
      <c r="A7" s="48" t="s">
        <v>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31.5" customHeight="1" x14ac:dyDescent="0.25">
      <c r="A8" s="47" t="s">
        <v>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45" customHeight="1" x14ac:dyDescent="0.25">
      <c r="A9" s="9" t="s">
        <v>7</v>
      </c>
      <c r="B9" s="9" t="s">
        <v>4</v>
      </c>
      <c r="C9" s="56" t="s">
        <v>5</v>
      </c>
      <c r="D9" s="56"/>
      <c r="E9" s="56"/>
      <c r="F9" s="56"/>
      <c r="G9" s="56"/>
      <c r="H9" s="56" t="s">
        <v>6</v>
      </c>
      <c r="I9" s="56"/>
      <c r="J9" s="56"/>
      <c r="K9" s="12" t="s">
        <v>15</v>
      </c>
      <c r="L9" s="3" t="s">
        <v>12</v>
      </c>
      <c r="M9" s="3" t="s">
        <v>19</v>
      </c>
      <c r="N9" s="3" t="s">
        <v>13</v>
      </c>
      <c r="O9" s="3" t="s">
        <v>14</v>
      </c>
      <c r="P9" s="3" t="s">
        <v>11</v>
      </c>
    </row>
    <row r="10" spans="1:16" ht="79.5" customHeight="1" x14ac:dyDescent="0.25">
      <c r="A10" s="55" t="s">
        <v>18</v>
      </c>
      <c r="B10" s="29" t="s">
        <v>26</v>
      </c>
      <c r="C10" s="43" t="s">
        <v>38</v>
      </c>
      <c r="D10" s="57"/>
      <c r="E10" s="57"/>
      <c r="F10" s="57"/>
      <c r="G10" s="57"/>
      <c r="H10" s="49" t="s">
        <v>39</v>
      </c>
      <c r="I10" s="50"/>
      <c r="J10" s="51"/>
      <c r="K10" s="7" t="s">
        <v>16</v>
      </c>
      <c r="L10" s="30">
        <v>97</v>
      </c>
      <c r="M10" s="11">
        <f>+L10</f>
        <v>97</v>
      </c>
      <c r="N10" s="37"/>
      <c r="O10" s="14">
        <f>+M10*N10</f>
        <v>0</v>
      </c>
      <c r="P10" s="15">
        <f>+O10*3</f>
        <v>0</v>
      </c>
    </row>
    <row r="11" spans="1:16" ht="54.5" customHeight="1" x14ac:dyDescent="0.25">
      <c r="A11" s="55"/>
      <c r="B11" s="8" t="s">
        <v>27</v>
      </c>
      <c r="C11" s="57"/>
      <c r="D11" s="57"/>
      <c r="E11" s="57"/>
      <c r="F11" s="57"/>
      <c r="G11" s="57"/>
      <c r="H11" s="61" t="s">
        <v>40</v>
      </c>
      <c r="I11" s="61"/>
      <c r="J11" s="61"/>
      <c r="K11" s="10" t="s">
        <v>23</v>
      </c>
      <c r="L11" s="13">
        <v>595</v>
      </c>
      <c r="M11" s="11">
        <f>L11*0.25</f>
        <v>148.75</v>
      </c>
      <c r="N11" s="37"/>
      <c r="O11" s="14">
        <f>+M11*N11</f>
        <v>0</v>
      </c>
      <c r="P11" s="15">
        <f t="shared" ref="P11:P13" si="0">+O11*3</f>
        <v>0</v>
      </c>
    </row>
    <row r="12" spans="1:16" ht="89.5" customHeight="1" x14ac:dyDescent="0.25">
      <c r="A12" s="52" t="s">
        <v>17</v>
      </c>
      <c r="B12" s="31" t="s">
        <v>28</v>
      </c>
      <c r="C12" s="44" t="s">
        <v>29</v>
      </c>
      <c r="D12" s="45"/>
      <c r="E12" s="45"/>
      <c r="F12" s="45"/>
      <c r="G12" s="46"/>
      <c r="H12" s="54" t="s">
        <v>48</v>
      </c>
      <c r="I12" s="54"/>
      <c r="J12" s="54"/>
      <c r="K12" s="16" t="s">
        <v>16</v>
      </c>
      <c r="L12" s="13">
        <v>7</v>
      </c>
      <c r="M12" s="11">
        <f>+L12*1</f>
        <v>7</v>
      </c>
      <c r="N12" s="37"/>
      <c r="O12" s="14">
        <f>+M12*N12</f>
        <v>0</v>
      </c>
      <c r="P12" s="15">
        <f t="shared" si="0"/>
        <v>0</v>
      </c>
    </row>
    <row r="13" spans="1:16" ht="90" customHeight="1" x14ac:dyDescent="0.25">
      <c r="A13" s="53"/>
      <c r="B13" s="29" t="s">
        <v>30</v>
      </c>
      <c r="C13" s="43" t="s">
        <v>41</v>
      </c>
      <c r="D13" s="43"/>
      <c r="E13" s="43"/>
      <c r="F13" s="43"/>
      <c r="G13" s="43"/>
      <c r="H13" s="54" t="s">
        <v>48</v>
      </c>
      <c r="I13" s="54"/>
      <c r="J13" s="54"/>
      <c r="K13" s="10" t="s">
        <v>8</v>
      </c>
      <c r="L13" s="10" t="s">
        <v>8</v>
      </c>
      <c r="M13" s="19">
        <v>10</v>
      </c>
      <c r="N13" s="37"/>
      <c r="O13" s="14">
        <f>+M13*N13</f>
        <v>0</v>
      </c>
      <c r="P13" s="15">
        <f t="shared" si="0"/>
        <v>0</v>
      </c>
    </row>
    <row r="14" spans="1:16" ht="35.25" customHeight="1" x14ac:dyDescent="0.35">
      <c r="A14" s="17" t="s">
        <v>20</v>
      </c>
      <c r="B14" s="18" t="s">
        <v>22</v>
      </c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ht="35.25" customHeight="1" x14ac:dyDescent="0.35">
      <c r="A15" s="17" t="s">
        <v>21</v>
      </c>
      <c r="B15" s="18" t="s">
        <v>25</v>
      </c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6" ht="21" customHeight="1" x14ac:dyDescent="0.35">
      <c r="A16"/>
      <c r="B16" s="17"/>
      <c r="C16" s="18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8" ht="35.25" customHeight="1" x14ac:dyDescent="0.35">
      <c r="A17" s="33" t="s">
        <v>7</v>
      </c>
      <c r="B17" s="33" t="s">
        <v>4</v>
      </c>
      <c r="C17" s="56" t="s">
        <v>5</v>
      </c>
      <c r="D17" s="56"/>
      <c r="E17" s="56"/>
      <c r="F17" s="56"/>
      <c r="G17" s="56"/>
      <c r="H17" s="56" t="s">
        <v>44</v>
      </c>
      <c r="I17" s="56"/>
      <c r="J17" s="56"/>
      <c r="K17" s="12" t="s">
        <v>45</v>
      </c>
      <c r="L17" s="62" t="s">
        <v>46</v>
      </c>
      <c r="M17" s="62"/>
      <c r="N17"/>
      <c r="O17"/>
      <c r="P17"/>
    </row>
    <row r="18" spans="1:18" ht="153.5" customHeight="1" x14ac:dyDescent="0.35">
      <c r="A18" s="32" t="s">
        <v>51</v>
      </c>
      <c r="B18" s="32" t="s">
        <v>42</v>
      </c>
      <c r="C18" s="69" t="s">
        <v>43</v>
      </c>
      <c r="D18" s="57"/>
      <c r="E18" s="57"/>
      <c r="F18" s="57"/>
      <c r="G18" s="57"/>
      <c r="H18" s="70">
        <v>15000</v>
      </c>
      <c r="I18" s="50"/>
      <c r="J18" s="51"/>
      <c r="K18" s="38"/>
      <c r="L18" s="63">
        <f>H18-(H18*K18)</f>
        <v>15000</v>
      </c>
      <c r="M18" s="63"/>
      <c r="N18"/>
      <c r="O18"/>
      <c r="P18"/>
    </row>
    <row r="19" spans="1:18" ht="16.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8" ht="16.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8" ht="35.25" customHeight="1" x14ac:dyDescent="0.35">
      <c r="A21" s="74" t="s">
        <v>49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5">
        <v>175789.59</v>
      </c>
      <c r="M21" s="74"/>
      <c r="N21"/>
      <c r="O21"/>
      <c r="P21"/>
    </row>
    <row r="22" spans="1:18" ht="35.25" customHeight="1" x14ac:dyDescent="0.35">
      <c r="A22" s="74" t="s">
        <v>50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5" t="str">
        <f>IF(K18="","0",+P10+P11+P12+P13+L18)</f>
        <v>0</v>
      </c>
      <c r="M22" s="74"/>
      <c r="N22"/>
      <c r="O22" s="42"/>
      <c r="P22" s="34"/>
      <c r="Q22" s="35"/>
      <c r="R22" s="36"/>
    </row>
    <row r="23" spans="1:18" ht="35.25" customHeight="1" x14ac:dyDescent="0.35">
      <c r="A23" s="71" t="s">
        <v>45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3">
        <f>(L21-L22)/L21</f>
        <v>1</v>
      </c>
      <c r="M23" s="73"/>
      <c r="N23" s="34"/>
      <c r="O23"/>
      <c r="P23"/>
      <c r="R23" s="36"/>
    </row>
    <row r="24" spans="1:18" ht="36" customHeight="1" x14ac:dyDescent="0.35">
      <c r="N24"/>
      <c r="O24"/>
      <c r="P24"/>
    </row>
    <row r="25" spans="1:18" ht="35.25" customHeight="1" x14ac:dyDescent="0.35">
      <c r="A25" s="64" t="s">
        <v>47</v>
      </c>
      <c r="B25" s="65"/>
      <c r="C25" s="65"/>
      <c r="D25" s="65"/>
      <c r="E25" s="65"/>
      <c r="F25" s="65"/>
      <c r="G25" s="65"/>
      <c r="H25" s="65"/>
      <c r="I25" s="65"/>
      <c r="J25" s="65"/>
      <c r="K25" s="66"/>
      <c r="L25" s="67">
        <v>57077.404649999997</v>
      </c>
      <c r="M25" s="68"/>
      <c r="N25" s="34"/>
      <c r="O25"/>
      <c r="P25"/>
      <c r="R25" s="36"/>
    </row>
    <row r="26" spans="1:18" ht="36" customHeight="1" x14ac:dyDescent="0.35">
      <c r="N26"/>
      <c r="O26"/>
      <c r="P26"/>
    </row>
    <row r="27" spans="1:18" ht="35.25" customHeight="1" x14ac:dyDescent="0.35">
      <c r="A27" s="71" t="s">
        <v>52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2" t="str">
        <f>IF(K18="","0",+L22+L25)</f>
        <v>0</v>
      </c>
      <c r="M27" s="73"/>
      <c r="N27" s="34"/>
      <c r="O27"/>
      <c r="P27"/>
      <c r="R27" s="36"/>
    </row>
    <row r="28" spans="1:18" ht="35.25" customHeight="1" thickBot="1" x14ac:dyDescent="0.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8" ht="25" customHeight="1" x14ac:dyDescent="0.3">
      <c r="J29" s="21" t="s">
        <v>31</v>
      </c>
      <c r="K29" s="22"/>
      <c r="L29" s="20"/>
      <c r="M29" s="20" t="s">
        <v>32</v>
      </c>
      <c r="N29" s="39">
        <v>0</v>
      </c>
    </row>
    <row r="30" spans="1:18" ht="25" customHeight="1" x14ac:dyDescent="0.3">
      <c r="J30" s="23"/>
      <c r="K30" s="24"/>
      <c r="L30" s="25"/>
      <c r="M30" s="25" t="s">
        <v>33</v>
      </c>
      <c r="N30" s="40">
        <v>0</v>
      </c>
    </row>
    <row r="31" spans="1:18" ht="25" customHeight="1" x14ac:dyDescent="0.3">
      <c r="J31" s="23"/>
      <c r="K31" s="24"/>
      <c r="L31" s="25"/>
      <c r="M31" s="25" t="s">
        <v>34</v>
      </c>
      <c r="N31" s="40">
        <v>0</v>
      </c>
    </row>
    <row r="32" spans="1:18" ht="25" customHeight="1" thickBot="1" x14ac:dyDescent="0.35">
      <c r="J32" s="26"/>
      <c r="K32" s="27"/>
      <c r="L32" s="28"/>
      <c r="M32" s="28" t="s">
        <v>24</v>
      </c>
      <c r="N32" s="41">
        <v>0</v>
      </c>
    </row>
    <row r="34" spans="1:2" x14ac:dyDescent="0.25">
      <c r="A34" s="4" t="s">
        <v>9</v>
      </c>
      <c r="B34" s="5"/>
    </row>
    <row r="35" spans="1:2" x14ac:dyDescent="0.25">
      <c r="A35" s="6"/>
      <c r="B35" s="5" t="s">
        <v>10</v>
      </c>
    </row>
  </sheetData>
  <sheetProtection algorithmName="SHA-512" hashValue="Wc9hPOncxPMHognTs/duwKxuuhEOBi40efzRORf45zW6qSJh5XTkJV9ZyFVST+T5lR4C4IOWd0ZxsiFxfZUJKg==" saltValue="JiRhhynLkQ4cXqw9l5ofBg==" spinCount="100000" sheet="1" objects="1" scenarios="1"/>
  <mergeCells count="32">
    <mergeCell ref="A27:K27"/>
    <mergeCell ref="L27:M27"/>
    <mergeCell ref="A21:K21"/>
    <mergeCell ref="L21:M21"/>
    <mergeCell ref="A22:K22"/>
    <mergeCell ref="L22:M22"/>
    <mergeCell ref="A23:K23"/>
    <mergeCell ref="L23:M23"/>
    <mergeCell ref="L17:M17"/>
    <mergeCell ref="L18:M18"/>
    <mergeCell ref="A25:K25"/>
    <mergeCell ref="L25:M25"/>
    <mergeCell ref="C17:G17"/>
    <mergeCell ref="H17:J17"/>
    <mergeCell ref="C18:G18"/>
    <mergeCell ref="H18:J18"/>
    <mergeCell ref="A1:P1"/>
    <mergeCell ref="A2:P2"/>
    <mergeCell ref="A6:P6"/>
    <mergeCell ref="H12:J12"/>
    <mergeCell ref="H11:J11"/>
    <mergeCell ref="C13:G13"/>
    <mergeCell ref="C12:G12"/>
    <mergeCell ref="A8:P8"/>
    <mergeCell ref="A7:P7"/>
    <mergeCell ref="H10:J10"/>
    <mergeCell ref="A12:A13"/>
    <mergeCell ref="H13:J13"/>
    <mergeCell ref="A10:A11"/>
    <mergeCell ref="H9:J9"/>
    <mergeCell ref="C10:G11"/>
    <mergeCell ref="C9:G9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Federico Tascone</cp:lastModifiedBy>
  <cp:lastPrinted>2020-04-10T16:47:14Z</cp:lastPrinted>
  <dcterms:created xsi:type="dcterms:W3CDTF">2015-06-05T18:19:34Z</dcterms:created>
  <dcterms:modified xsi:type="dcterms:W3CDTF">2020-07-03T19:07:52Z</dcterms:modified>
</cp:coreProperties>
</file>